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90" windowHeight="7950" tabRatio="703" activeTab="0"/>
  </bookViews>
  <sheets>
    <sheet name="Račun prihoda i rashoda" sheetId="1" r:id="rId1"/>
  </sheets>
  <definedNames>
    <definedName name="_xlnm.Print_Area" localSheetId="0">'Račun prihoda i rashoda'!$A$1:$I$73</definedName>
  </definedNames>
  <calcPr fullCalcOnLoad="1"/>
</workbook>
</file>

<file path=xl/sharedStrings.xml><?xml version="1.0" encoding="utf-8"?>
<sst xmlns="http://schemas.openxmlformats.org/spreadsheetml/2006/main" count="66" uniqueCount="47">
  <si>
    <t>Plan 2008.</t>
  </si>
  <si>
    <t>Povećanje / smanjenje</t>
  </si>
  <si>
    <t>1. Grad Šibenik - ovdje</t>
  </si>
  <si>
    <t>5. Arhiv - ovdje</t>
  </si>
  <si>
    <t>A. RAČUN PRIHODA I RASHODA</t>
  </si>
  <si>
    <t>B.  RAČUN ZADUŽIVANJA / FINANCIRANJA</t>
  </si>
  <si>
    <t xml:space="preserve">Članak 2. </t>
  </si>
  <si>
    <t xml:space="preserve">    PREDSJEDNIK</t>
  </si>
  <si>
    <t xml:space="preserve">Dostaviti:                                                                                                  </t>
  </si>
  <si>
    <t>Članak 1.</t>
  </si>
  <si>
    <t>Članak 3.</t>
  </si>
  <si>
    <t>GRADSKO VIJEĆE GRADA ŠIBENIKA</t>
  </si>
  <si>
    <t xml:space="preserve">I. O P Ć I   D I O </t>
  </si>
  <si>
    <t>2. Državni ured za reviziju - Šibenik ( s povratnicom )</t>
  </si>
  <si>
    <t>3. Ministarstvo financija ( s povratnicom )</t>
  </si>
  <si>
    <t>4. Upravni odjel za financije - ovdje</t>
  </si>
  <si>
    <t xml:space="preserve">    urednica "Službenog glasnika Grada Šibenika"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</si>
  <si>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</si>
  <si>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</si>
  <si>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</si>
  <si>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</si>
  <si>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</si>
  <si>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</si>
  <si>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</si>
  <si>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2. IZDACI ZA FINANCIJSKU IMOVINU I OTPLATE ZAJMOVA</t>
  </si>
  <si>
    <t>3. RAZLIKA - zaduživanje / financiranje (1-2)</t>
  </si>
  <si>
    <t>1. UKUPNI PRIHODI I PRIMICI</t>
  </si>
  <si>
    <t>2. UKUPNI RASHODI I IZDACI</t>
  </si>
  <si>
    <t>C. UKUPNO PRORAČUN GRADA</t>
  </si>
  <si>
    <t>/</t>
  </si>
  <si>
    <t>GODIŠNJI IZVJEŠTAJ</t>
  </si>
  <si>
    <t>1. PRIMICI OD FINANCIJSKE IMOVINE I ZADUŽIVANJA</t>
  </si>
  <si>
    <t xml:space="preserve">              Prikaz ukupnih prihoda i primitaka, te rashoda i izdataka, Račun financiranja, Obrazloženje ostvarenja prihoda i primitaka, te rashoda i izdataka, Posebni dio Proračuna, Izvještaj o provedbi plana razvojnih programa, Analitički prikaz Računa financiranja, Izvještaj o  korištenju proračunskih zaliha, izvještaj o zaduženjima i jamstvima u proračunskoj godini sastavni su dio ovog Godišnjeg izvještaja.</t>
  </si>
  <si>
    <t xml:space="preserve">              Ovaj Godišnji izvještaj objavit će se u "Službenom glasniku Grada Šibenika".</t>
  </si>
  <si>
    <t>O IZVRŠENJU PRORAČUNA GRADA ŠIBENIKA ZA 2016. GODINU</t>
  </si>
  <si>
    <t xml:space="preserve">            Ostvareni prihodi i primici, te izvršen raspored prihoda i primitaka po računu prihoda i rashoda, primitaka i  izdataka za razdoblje od 1. siječnja do 31. prosinca 2016. godine sadrži:</t>
  </si>
  <si>
    <t>Plan 2016.</t>
  </si>
  <si>
    <t>Izvršenje 2016.</t>
  </si>
  <si>
    <t>Izvršenje 2015.</t>
  </si>
  <si>
    <t>Indeks 4/2</t>
  </si>
  <si>
    <t>Indeks 4/3</t>
  </si>
  <si>
    <t>3. RAZLIKA / POKRIĆE MANJKA IZ PRETHODNIH GODINA</t>
  </si>
  <si>
    <t xml:space="preserve">               Na temelju članka 110. Zakona o proračunu ("Narodne novine", broj 87/08, 136/12 i 15/15), Gradsko vijeće Grada Šibenika, na  2 . sjednici od 25. srpnja  2017. godine,donosi</t>
  </si>
  <si>
    <t>dr.sc. Dragan Zlatović</t>
  </si>
  <si>
    <t>Šibenik, 25. srpnja 2017.</t>
  </si>
  <si>
    <t>KLASA: 400-05/17-01/52</t>
  </si>
  <si>
    <t>URBROJ: 2182/01-06/1-17-1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</si>
</sst>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  <numFmt numFmtId="173" formatCode="#,###,###,##0.00#####"/>
    <numFmt numFmtId="174" formatCode="0.0"/>
    <numFmt numFmtId="175" formatCode="#,##0.0000000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18" fillId="0" borderId="1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/>
    </xf>
    <xf numFmtId="0" fontId="4" fillId="0" borderId="0" xfId="5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right" vertical="center" wrapText="1" indent="1"/>
    </xf>
    <xf numFmtId="4" fontId="18" fillId="0" borderId="0" xfId="0" applyNumberFormat="1" applyFont="1" applyBorder="1" applyAlignment="1">
      <alignment horizontal="right" vertical="center" wrapText="1" indent="1"/>
    </xf>
    <xf numFmtId="4" fontId="11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4" fontId="17" fillId="2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right" vertical="center" wrapText="1" indent="1"/>
    </xf>
    <xf numFmtId="3" fontId="27" fillId="0" borderId="0" xfId="0" applyNumberFormat="1" applyFont="1" applyBorder="1" applyAlignment="1">
      <alignment horizontal="right" vertical="center" wrapText="1" indent="1"/>
    </xf>
    <xf numFmtId="4" fontId="27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4" fontId="17" fillId="2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center" wrapText="1" indent="1"/>
    </xf>
    <xf numFmtId="4" fontId="17" fillId="2" borderId="14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right" vertical="center" wrapText="1" indent="1"/>
    </xf>
    <xf numFmtId="3" fontId="27" fillId="0" borderId="10" xfId="0" applyNumberFormat="1" applyFont="1" applyBorder="1" applyAlignment="1">
      <alignment horizontal="right" vertical="center" wrapText="1" indent="1"/>
    </xf>
    <xf numFmtId="4" fontId="27" fillId="0" borderId="10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28" fillId="2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indent="3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10" fontId="3" fillId="0" borderId="10" xfId="52" applyNumberFormat="1" applyFont="1" applyBorder="1" applyAlignment="1">
      <alignment/>
    </xf>
    <xf numFmtId="10" fontId="9" fillId="0" borderId="10" xfId="52" applyNumberFormat="1" applyFont="1" applyBorder="1" applyAlignment="1">
      <alignment/>
    </xf>
    <xf numFmtId="4" fontId="9" fillId="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wrapText="1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4" fontId="17" fillId="2" borderId="16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right" vertical="center" wrapText="1" indent="1"/>
    </xf>
    <xf numFmtId="4" fontId="4" fillId="2" borderId="0" xfId="0" applyNumberFormat="1" applyFont="1" applyFill="1" applyBorder="1" applyAlignment="1">
      <alignment horizontal="center" vertical="center"/>
    </xf>
    <xf numFmtId="10" fontId="3" fillId="0" borderId="0" xfId="52" applyNumberFormat="1" applyFont="1" applyBorder="1" applyAlignment="1">
      <alignment/>
    </xf>
    <xf numFmtId="10" fontId="9" fillId="0" borderId="0" xfId="52" applyNumberFormat="1" applyFont="1" applyBorder="1" applyAlignment="1">
      <alignment/>
    </xf>
    <xf numFmtId="10" fontId="9" fillId="0" borderId="0" xfId="52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 vertical="center"/>
    </xf>
    <xf numFmtId="1" fontId="29" fillId="2" borderId="10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right" vertical="center" wrapText="1" indent="1"/>
    </xf>
    <xf numFmtId="4" fontId="27" fillId="0" borderId="11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justify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SheetLayoutView="100" workbookViewId="0" topLeftCell="A49">
      <selection activeCell="B52" sqref="B52"/>
    </sheetView>
  </sheetViews>
  <sheetFormatPr defaultColWidth="9.140625" defaultRowHeight="12.75"/>
  <cols>
    <col min="1" max="1" width="2.00390625" style="0" customWidth="1"/>
    <col min="2" max="2" width="82.00390625" style="0" customWidth="1"/>
    <col min="3" max="4" width="17.00390625" style="0" hidden="1" customWidth="1"/>
    <col min="5" max="5" width="22.28125" style="0" customWidth="1"/>
    <col min="6" max="6" width="20.8515625" style="41" customWidth="1"/>
    <col min="7" max="7" width="20.57421875" style="41" customWidth="1"/>
    <col min="8" max="8" width="11.421875" style="41" customWidth="1"/>
    <col min="9" max="10" width="12.00390625" style="0" customWidth="1"/>
    <col min="11" max="11" width="10.140625" style="0" customWidth="1"/>
  </cols>
  <sheetData>
    <row r="1" ht="8.25" customHeight="1">
      <c r="B1" s="4"/>
    </row>
    <row r="2" spans="1:10" ht="33.75" customHeight="1">
      <c r="A2" s="5"/>
      <c r="B2" s="111" t="s">
        <v>42</v>
      </c>
      <c r="C2" s="111"/>
      <c r="D2" s="111"/>
      <c r="E2" s="111"/>
      <c r="F2" s="111"/>
      <c r="G2" s="111"/>
      <c r="H2" s="111"/>
      <c r="I2" s="111"/>
      <c r="J2" s="93"/>
    </row>
    <row r="3" spans="1:8" ht="24" customHeight="1">
      <c r="A3" s="3"/>
      <c r="B3" s="39"/>
      <c r="C3" s="2"/>
      <c r="D3" s="2"/>
      <c r="E3" s="2"/>
      <c r="F3" s="42"/>
      <c r="G3" s="42"/>
      <c r="H3" s="42"/>
    </row>
    <row r="4" spans="1:10" ht="25.5">
      <c r="A4" s="3"/>
      <c r="B4" s="112" t="s">
        <v>30</v>
      </c>
      <c r="C4" s="112"/>
      <c r="D4" s="112"/>
      <c r="E4" s="112"/>
      <c r="F4" s="112"/>
      <c r="G4" s="112"/>
      <c r="H4" s="112"/>
      <c r="I4" s="112"/>
      <c r="J4" s="94"/>
    </row>
    <row r="5" spans="2:10" ht="25.5" customHeight="1">
      <c r="B5" s="113" t="s">
        <v>34</v>
      </c>
      <c r="C5" s="113"/>
      <c r="D5" s="113"/>
      <c r="E5" s="113"/>
      <c r="F5" s="113"/>
      <c r="G5" s="113"/>
      <c r="H5" s="113"/>
      <c r="I5" s="113"/>
      <c r="J5" s="64"/>
    </row>
    <row r="6" spans="2:8" ht="20.25" customHeight="1">
      <c r="B6" s="64"/>
      <c r="C6" s="65"/>
      <c r="D6" s="65"/>
      <c r="E6" s="65"/>
      <c r="F6" s="65"/>
      <c r="G6" s="65"/>
      <c r="H6" s="65"/>
    </row>
    <row r="7" spans="2:10" ht="18.75">
      <c r="B7" s="109" t="s">
        <v>12</v>
      </c>
      <c r="C7" s="109"/>
      <c r="D7" s="109"/>
      <c r="E7" s="109"/>
      <c r="F7" s="109"/>
      <c r="G7" s="109"/>
      <c r="H7" s="109"/>
      <c r="I7" s="109"/>
      <c r="J7" s="66"/>
    </row>
    <row r="8" spans="2:8" ht="18.75">
      <c r="B8" s="66"/>
      <c r="C8" s="66"/>
      <c r="D8" s="66"/>
      <c r="E8" s="66"/>
      <c r="F8" s="66"/>
      <c r="G8" s="66"/>
      <c r="H8" s="66"/>
    </row>
    <row r="9" spans="2:10" ht="18.75">
      <c r="B9" s="109" t="s">
        <v>9</v>
      </c>
      <c r="C9" s="109"/>
      <c r="D9" s="109"/>
      <c r="E9" s="109"/>
      <c r="F9" s="109"/>
      <c r="G9" s="109"/>
      <c r="H9" s="109"/>
      <c r="I9" s="109"/>
      <c r="J9" s="66"/>
    </row>
    <row r="10" spans="2:8" ht="15.75">
      <c r="B10" s="40"/>
      <c r="C10" s="2"/>
      <c r="D10" s="2"/>
      <c r="E10" s="2"/>
      <c r="F10" s="42"/>
      <c r="G10" s="42"/>
      <c r="H10" s="42"/>
    </row>
    <row r="11" spans="2:10" ht="42" customHeight="1">
      <c r="B11" s="115" t="s">
        <v>35</v>
      </c>
      <c r="C11" s="115"/>
      <c r="D11" s="115"/>
      <c r="E11" s="115"/>
      <c r="F11" s="115"/>
      <c r="G11" s="115"/>
      <c r="H11" s="115"/>
      <c r="I11" s="115"/>
      <c r="J11" s="96"/>
    </row>
    <row r="12" spans="1:2" ht="13.5" customHeight="1" thickBot="1">
      <c r="A12" s="7"/>
      <c r="B12" s="31"/>
    </row>
    <row r="13" spans="1:10" ht="32.25" customHeight="1" thickBot="1">
      <c r="A13" s="7"/>
      <c r="B13" s="87" t="s">
        <v>4</v>
      </c>
      <c r="C13" s="62" t="s">
        <v>0</v>
      </c>
      <c r="D13" s="62" t="s">
        <v>1</v>
      </c>
      <c r="E13" s="92" t="s">
        <v>38</v>
      </c>
      <c r="F13" s="92" t="s">
        <v>36</v>
      </c>
      <c r="G13" s="92" t="s">
        <v>37</v>
      </c>
      <c r="H13" s="92" t="s">
        <v>39</v>
      </c>
      <c r="I13" s="92" t="s">
        <v>40</v>
      </c>
      <c r="J13" s="99"/>
    </row>
    <row r="14" spans="1:10" ht="13.5" customHeight="1" thickBot="1">
      <c r="A14" s="7"/>
      <c r="B14" s="104">
        <v>1</v>
      </c>
      <c r="C14" s="105"/>
      <c r="D14" s="105"/>
      <c r="E14" s="106">
        <v>2</v>
      </c>
      <c r="F14" s="106">
        <v>3</v>
      </c>
      <c r="G14" s="106">
        <v>4</v>
      </c>
      <c r="H14" s="104">
        <v>5</v>
      </c>
      <c r="I14" s="104">
        <v>6</v>
      </c>
      <c r="J14" s="99"/>
    </row>
    <row r="15" spans="1:10" ht="22.5" customHeight="1" thickBot="1">
      <c r="A15" s="7"/>
      <c r="B15" s="78" t="s">
        <v>17</v>
      </c>
      <c r="C15" s="76" t="e">
        <f>SUM(#REF!)</f>
        <v>#REF!</v>
      </c>
      <c r="D15" s="76" t="e">
        <f>SUM(#REF!)</f>
        <v>#REF!</v>
      </c>
      <c r="E15" s="77">
        <v>171404865.8</v>
      </c>
      <c r="F15" s="77">
        <v>193128000</v>
      </c>
      <c r="G15" s="77">
        <v>175036539.78</v>
      </c>
      <c r="H15" s="90">
        <f aca="true" t="shared" si="0" ref="H15:H20">G15/E15</f>
        <v>1.021187694777799</v>
      </c>
      <c r="I15" s="90">
        <f aca="true" t="shared" si="1" ref="I15:I20">G15/F15</f>
        <v>0.906323991238971</v>
      </c>
      <c r="J15" s="100"/>
    </row>
    <row r="16" spans="1:10" ht="22.5" customHeight="1" thickBot="1">
      <c r="A16" s="7"/>
      <c r="B16" s="78" t="s">
        <v>18</v>
      </c>
      <c r="C16" s="76" t="e">
        <f>SUM(#REF!)</f>
        <v>#REF!</v>
      </c>
      <c r="D16" s="76" t="e">
        <f>SUM(#REF!)</f>
        <v>#REF!</v>
      </c>
      <c r="E16" s="77">
        <v>5290211.41</v>
      </c>
      <c r="F16" s="77">
        <v>7600000</v>
      </c>
      <c r="G16" s="77">
        <v>3682778.97</v>
      </c>
      <c r="H16" s="90">
        <f t="shared" si="0"/>
        <v>0.6961496780711832</v>
      </c>
      <c r="I16" s="90">
        <f t="shared" si="1"/>
        <v>0.4845761802631579</v>
      </c>
      <c r="J16" s="100"/>
    </row>
    <row r="17" spans="1:10" ht="22.5" customHeight="1" thickBot="1">
      <c r="A17" s="7"/>
      <c r="B17" s="79" t="s">
        <v>19</v>
      </c>
      <c r="C17" s="32"/>
      <c r="D17" s="32"/>
      <c r="E17" s="43">
        <f>E15+E16</f>
        <v>176695077.21</v>
      </c>
      <c r="F17" s="43">
        <v>200728000</v>
      </c>
      <c r="G17" s="43">
        <v>178719318.75</v>
      </c>
      <c r="H17" s="91">
        <f t="shared" si="0"/>
        <v>1.0114561286707167</v>
      </c>
      <c r="I17" s="91">
        <f t="shared" si="1"/>
        <v>0.8903556990056195</v>
      </c>
      <c r="J17" s="101"/>
    </row>
    <row r="18" spans="1:10" ht="22.5" customHeight="1" thickBot="1">
      <c r="A18" s="7"/>
      <c r="B18" s="78" t="s">
        <v>20</v>
      </c>
      <c r="C18" s="76" t="e">
        <f>SUM(#REF!)</f>
        <v>#REF!</v>
      </c>
      <c r="D18" s="76" t="e">
        <f>SUM(#REF!)</f>
        <v>#REF!</v>
      </c>
      <c r="E18" s="77">
        <v>139092645.01</v>
      </c>
      <c r="F18" s="77">
        <v>154017000</v>
      </c>
      <c r="G18" s="77">
        <v>148194858.18</v>
      </c>
      <c r="H18" s="90">
        <f t="shared" si="0"/>
        <v>1.0654399315603325</v>
      </c>
      <c r="I18" s="90">
        <f t="shared" si="1"/>
        <v>0.962198057227449</v>
      </c>
      <c r="J18" s="100"/>
    </row>
    <row r="19" spans="1:10" ht="22.5" customHeight="1" thickBot="1">
      <c r="A19" s="7"/>
      <c r="B19" s="78" t="s">
        <v>21</v>
      </c>
      <c r="C19" s="76" t="e">
        <f>SUM(#REF!)</f>
        <v>#REF!</v>
      </c>
      <c r="D19" s="76" t="e">
        <f>SUM(#REF!)</f>
        <v>#REF!</v>
      </c>
      <c r="E19" s="77">
        <v>49484394.08</v>
      </c>
      <c r="F19" s="77">
        <v>39101000</v>
      </c>
      <c r="G19" s="77">
        <v>29096606.62</v>
      </c>
      <c r="H19" s="90">
        <f t="shared" si="0"/>
        <v>0.5879956127776437</v>
      </c>
      <c r="I19" s="90">
        <f t="shared" si="1"/>
        <v>0.7441397053783791</v>
      </c>
      <c r="J19" s="100"/>
    </row>
    <row r="20" spans="1:10" ht="22.5" customHeight="1" thickBot="1">
      <c r="A20" s="7"/>
      <c r="B20" s="79" t="s">
        <v>22</v>
      </c>
      <c r="C20" s="32"/>
      <c r="D20" s="32"/>
      <c r="E20" s="43">
        <f>E18+E19</f>
        <v>188577039.08999997</v>
      </c>
      <c r="F20" s="43">
        <v>193118000</v>
      </c>
      <c r="G20" s="43">
        <v>177291464.8</v>
      </c>
      <c r="H20" s="91">
        <f t="shared" si="0"/>
        <v>0.9401540381349723</v>
      </c>
      <c r="I20" s="91">
        <f t="shared" si="1"/>
        <v>0.9180473327188559</v>
      </c>
      <c r="J20" s="101"/>
    </row>
    <row r="21" spans="1:10" ht="22.5" customHeight="1" thickBot="1">
      <c r="A21" s="7"/>
      <c r="B21" s="79" t="s">
        <v>23</v>
      </c>
      <c r="C21" s="32" t="e">
        <f>SUM(C15+C16-C18-C19)</f>
        <v>#REF!</v>
      </c>
      <c r="D21" s="32" t="e">
        <f>SUM(D15+D16-D18-D19)</f>
        <v>#REF!</v>
      </c>
      <c r="E21" s="43">
        <f>E17-E20</f>
        <v>-11881961.879999965</v>
      </c>
      <c r="F21" s="43">
        <v>7610000</v>
      </c>
      <c r="G21" s="43">
        <v>1427853.9</v>
      </c>
      <c r="H21" s="85" t="s">
        <v>29</v>
      </c>
      <c r="I21" s="85" t="s">
        <v>29</v>
      </c>
      <c r="J21" s="102"/>
    </row>
    <row r="22" spans="1:10" ht="19.5" customHeight="1">
      <c r="A22" s="7"/>
      <c r="B22" s="37"/>
      <c r="C22" s="36"/>
      <c r="D22" s="36"/>
      <c r="E22" s="36"/>
      <c r="F22" s="44"/>
      <c r="G22" s="44"/>
      <c r="H22" s="44"/>
      <c r="I22" s="30"/>
      <c r="J22" s="30"/>
    </row>
    <row r="23" spans="1:10" ht="1.5" customHeight="1" thickBot="1">
      <c r="A23" s="7"/>
      <c r="B23" s="7"/>
      <c r="C23" s="8"/>
      <c r="D23" s="8"/>
      <c r="E23" s="8"/>
      <c r="F23" s="45"/>
      <c r="G23" s="45"/>
      <c r="H23" s="45"/>
      <c r="I23" s="30"/>
      <c r="J23" s="30"/>
    </row>
    <row r="24" spans="1:10" ht="33.75" customHeight="1" thickBot="1">
      <c r="A24" s="7"/>
      <c r="B24" s="87" t="s">
        <v>5</v>
      </c>
      <c r="C24" s="62" t="s">
        <v>0</v>
      </c>
      <c r="D24" s="62" t="s">
        <v>1</v>
      </c>
      <c r="E24" s="92" t="s">
        <v>38</v>
      </c>
      <c r="F24" s="92" t="s">
        <v>36</v>
      </c>
      <c r="G24" s="92" t="s">
        <v>37</v>
      </c>
      <c r="H24" s="92" t="s">
        <v>39</v>
      </c>
      <c r="I24" s="92" t="s">
        <v>40</v>
      </c>
      <c r="J24" s="99"/>
    </row>
    <row r="25" spans="1:10" ht="22.5" customHeight="1" thickBot="1">
      <c r="A25" s="7"/>
      <c r="B25" s="78" t="s">
        <v>31</v>
      </c>
      <c r="C25" s="32" t="e">
        <f>SUM(#REF!)</f>
        <v>#REF!</v>
      </c>
      <c r="D25" s="32" t="e">
        <f>SUM(#REF!)</f>
        <v>#REF!</v>
      </c>
      <c r="E25" s="77">
        <v>212433.82</v>
      </c>
      <c r="F25" s="77">
        <v>3372000</v>
      </c>
      <c r="G25" s="77">
        <v>2164072.52</v>
      </c>
      <c r="H25" s="90">
        <f>G25/E25</f>
        <v>10.187043287175271</v>
      </c>
      <c r="I25" s="90">
        <f>G25/F25</f>
        <v>0.6417771411625148</v>
      </c>
      <c r="J25" s="100"/>
    </row>
    <row r="26" spans="1:10" ht="22.5" customHeight="1" thickBot="1">
      <c r="A26" s="7"/>
      <c r="B26" s="78" t="s">
        <v>24</v>
      </c>
      <c r="C26" s="32" t="e">
        <f>SUM(#REF!)</f>
        <v>#REF!</v>
      </c>
      <c r="D26" s="32" t="e">
        <f>SUM(#REF!)</f>
        <v>#REF!</v>
      </c>
      <c r="E26" s="77">
        <v>3557102.39</v>
      </c>
      <c r="F26" s="77">
        <v>8982000</v>
      </c>
      <c r="G26" s="77">
        <v>7316156.3</v>
      </c>
      <c r="H26" s="90">
        <f>G26/E26</f>
        <v>2.056774165558951</v>
      </c>
      <c r="I26" s="90">
        <f>G26/F26</f>
        <v>0.8145353262079715</v>
      </c>
      <c r="J26" s="100"/>
    </row>
    <row r="27" spans="1:10" ht="22.5" customHeight="1" thickBot="1">
      <c r="A27" s="7"/>
      <c r="B27" s="79" t="s">
        <v>25</v>
      </c>
      <c r="C27" s="32" t="e">
        <f>SUM(C25-C26)</f>
        <v>#REF!</v>
      </c>
      <c r="D27" s="32" t="e">
        <f>SUM(D25-D26)</f>
        <v>#REF!</v>
      </c>
      <c r="E27" s="43">
        <f>E25-E26</f>
        <v>-3344668.5700000003</v>
      </c>
      <c r="F27" s="43">
        <v>-5610000</v>
      </c>
      <c r="G27" s="43">
        <v>-5152083.78</v>
      </c>
      <c r="H27" s="85" t="s">
        <v>29</v>
      </c>
      <c r="I27" s="85" t="s">
        <v>29</v>
      </c>
      <c r="J27" s="101"/>
    </row>
    <row r="28" spans="1:10" ht="18.75" customHeight="1" thickBot="1">
      <c r="A28" s="7"/>
      <c r="B28" s="35"/>
      <c r="C28" s="36"/>
      <c r="D28" s="36"/>
      <c r="E28" s="36"/>
      <c r="F28" s="44"/>
      <c r="G28" s="44"/>
      <c r="H28" s="44"/>
      <c r="I28" s="30"/>
      <c r="J28" s="30"/>
    </row>
    <row r="29" spans="1:10" ht="24.75" customHeight="1" hidden="1" thickBot="1">
      <c r="A29" s="34"/>
      <c r="B29" s="35"/>
      <c r="C29" s="69"/>
      <c r="D29" s="69"/>
      <c r="E29" s="69"/>
      <c r="F29" s="70"/>
      <c r="G29" s="70"/>
      <c r="H29" s="70"/>
      <c r="I29" s="71"/>
      <c r="J29" s="71"/>
    </row>
    <row r="30" spans="1:10" ht="32.25" customHeight="1" thickBot="1">
      <c r="A30" s="34"/>
      <c r="B30" s="87" t="s">
        <v>28</v>
      </c>
      <c r="C30" s="72" t="s">
        <v>0</v>
      </c>
      <c r="D30" s="74" t="s">
        <v>1</v>
      </c>
      <c r="E30" s="92" t="s">
        <v>38</v>
      </c>
      <c r="F30" s="92" t="s">
        <v>36</v>
      </c>
      <c r="G30" s="92" t="s">
        <v>37</v>
      </c>
      <c r="H30" s="92" t="s">
        <v>39</v>
      </c>
      <c r="I30" s="92" t="s">
        <v>40</v>
      </c>
      <c r="J30" s="99"/>
    </row>
    <row r="31" spans="1:10" ht="22.5" customHeight="1" thickBot="1">
      <c r="A31" s="34"/>
      <c r="B31" s="81" t="s">
        <v>26</v>
      </c>
      <c r="C31" s="68" t="e">
        <f>C15+C16+C25+#REF!</f>
        <v>#REF!</v>
      </c>
      <c r="D31" s="68" t="e">
        <f>D15+D16+D25+#REF!</f>
        <v>#REF!</v>
      </c>
      <c r="E31" s="43">
        <f>E17+E25</f>
        <v>176907511.03</v>
      </c>
      <c r="F31" s="63">
        <f>F17+F25</f>
        <v>204100000</v>
      </c>
      <c r="G31" s="63">
        <f>G17+G25</f>
        <v>180883391.27</v>
      </c>
      <c r="H31" s="91">
        <f>G31/E31</f>
        <v>1.0224743438921922</v>
      </c>
      <c r="I31" s="91">
        <f>G31/F31</f>
        <v>0.8862488548260657</v>
      </c>
      <c r="J31" s="101"/>
    </row>
    <row r="32" spans="1:10" ht="22.5" customHeight="1" thickBot="1">
      <c r="A32" s="34"/>
      <c r="B32" s="80" t="s">
        <v>27</v>
      </c>
      <c r="C32" s="32" t="e">
        <f>C18+C19+C26</f>
        <v>#REF!</v>
      </c>
      <c r="D32" s="32" t="e">
        <f>D18+D19+D26</f>
        <v>#REF!</v>
      </c>
      <c r="E32" s="43">
        <f>E20+E26</f>
        <v>192134141.47999996</v>
      </c>
      <c r="F32" s="63">
        <f>F20+F26</f>
        <v>202100000</v>
      </c>
      <c r="G32" s="43">
        <f>G20+G26</f>
        <v>184607621.10000002</v>
      </c>
      <c r="H32" s="91">
        <f>G32/E32</f>
        <v>0.9608267415565838</v>
      </c>
      <c r="I32" s="91">
        <f>G32/F32</f>
        <v>0.913446912914399</v>
      </c>
      <c r="J32" s="101"/>
    </row>
    <row r="33" spans="1:10" ht="21.75" customHeight="1" thickBot="1">
      <c r="A33" s="34"/>
      <c r="B33" s="80" t="s">
        <v>41</v>
      </c>
      <c r="C33" s="73" t="e">
        <f>#REF!</f>
        <v>#REF!</v>
      </c>
      <c r="D33" s="75" t="e">
        <f>#REF!</f>
        <v>#REF!</v>
      </c>
      <c r="E33" s="77">
        <f>E31-E32</f>
        <v>-15226630.449999958</v>
      </c>
      <c r="F33" s="108">
        <v>2000000</v>
      </c>
      <c r="G33" s="107">
        <v>-3724229.83</v>
      </c>
      <c r="H33" s="85" t="s">
        <v>29</v>
      </c>
      <c r="I33" s="85" t="s">
        <v>29</v>
      </c>
      <c r="J33" s="86"/>
    </row>
    <row r="34" spans="1:10" ht="3" customHeight="1">
      <c r="A34" s="34"/>
      <c r="B34" s="35"/>
      <c r="C34" s="9"/>
      <c r="D34" s="9"/>
      <c r="E34" s="9"/>
      <c r="F34" s="46"/>
      <c r="G34" s="46"/>
      <c r="H34" s="46"/>
      <c r="I34" s="30"/>
      <c r="J34" s="30"/>
    </row>
    <row r="35" spans="1:10" ht="32.25" customHeight="1" hidden="1" thickBot="1">
      <c r="A35" s="34"/>
      <c r="B35" s="87"/>
      <c r="C35" s="72"/>
      <c r="D35" s="74"/>
      <c r="E35" s="97"/>
      <c r="F35" s="82"/>
      <c r="G35" s="84"/>
      <c r="H35" s="84"/>
      <c r="I35" s="83"/>
      <c r="J35" s="103"/>
    </row>
    <row r="36" spans="1:10" ht="22.5" customHeight="1" hidden="1" thickBot="1">
      <c r="A36" s="34"/>
      <c r="B36" s="80"/>
      <c r="C36" s="73"/>
      <c r="D36" s="75"/>
      <c r="E36" s="98"/>
      <c r="F36" s="85"/>
      <c r="G36" s="43"/>
      <c r="H36" s="43"/>
      <c r="I36" s="85"/>
      <c r="J36" s="86"/>
    </row>
    <row r="37" spans="1:10" ht="22.5" customHeight="1">
      <c r="A37" s="34"/>
      <c r="B37" s="35"/>
      <c r="C37" s="9"/>
      <c r="D37" s="9"/>
      <c r="E37" s="9"/>
      <c r="F37" s="46"/>
      <c r="G37" s="46"/>
      <c r="H37" s="46"/>
      <c r="I37" s="30"/>
      <c r="J37" s="30"/>
    </row>
    <row r="38" spans="1:10" ht="22.5" customHeight="1">
      <c r="A38" s="34"/>
      <c r="B38" s="35"/>
      <c r="C38" s="9"/>
      <c r="D38" s="9"/>
      <c r="E38" s="9"/>
      <c r="F38" s="46"/>
      <c r="G38" s="46"/>
      <c r="H38" s="46"/>
      <c r="I38" s="30"/>
      <c r="J38" s="30"/>
    </row>
    <row r="39" spans="1:10" ht="18.75">
      <c r="A39" s="7"/>
      <c r="B39" s="114" t="s">
        <v>6</v>
      </c>
      <c r="C39" s="114"/>
      <c r="D39" s="114"/>
      <c r="E39" s="114"/>
      <c r="F39" s="114"/>
      <c r="G39" s="114"/>
      <c r="H39" s="114"/>
      <c r="I39" s="114"/>
      <c r="J39" s="95"/>
    </row>
    <row r="40" spans="2:5" ht="15">
      <c r="B40" s="58"/>
      <c r="C40" s="2"/>
      <c r="D40" s="2"/>
      <c r="E40" s="2"/>
    </row>
    <row r="41" spans="2:10" ht="71.25" customHeight="1">
      <c r="B41" s="111" t="s">
        <v>32</v>
      </c>
      <c r="C41" s="111"/>
      <c r="D41" s="111"/>
      <c r="E41" s="111"/>
      <c r="F41" s="111"/>
      <c r="G41" s="111"/>
      <c r="H41" s="111"/>
      <c r="I41" s="111"/>
      <c r="J41" s="93"/>
    </row>
    <row r="42" spans="2:5" ht="16.5">
      <c r="B42" s="57"/>
      <c r="C42" s="2"/>
      <c r="D42" s="2"/>
      <c r="E42" s="2"/>
    </row>
    <row r="43" spans="2:5" ht="16.5">
      <c r="B43" s="57"/>
      <c r="C43" s="2"/>
      <c r="D43" s="2"/>
      <c r="E43" s="2"/>
    </row>
    <row r="44" spans="2:5" ht="15">
      <c r="B44" s="38"/>
      <c r="C44" s="2"/>
      <c r="D44" s="2"/>
      <c r="E44" s="2"/>
    </row>
    <row r="45" spans="2:10" ht="18.75">
      <c r="B45" s="109" t="s">
        <v>10</v>
      </c>
      <c r="C45" s="109"/>
      <c r="D45" s="109"/>
      <c r="E45" s="109"/>
      <c r="F45" s="109"/>
      <c r="G45" s="109"/>
      <c r="H45" s="109"/>
      <c r="I45" s="109"/>
      <c r="J45" s="66"/>
    </row>
    <row r="46" spans="2:5" ht="16.5">
      <c r="B46" s="59"/>
      <c r="C46" s="2"/>
      <c r="D46" s="2"/>
      <c r="E46" s="2"/>
    </row>
    <row r="47" spans="2:5" ht="16.5">
      <c r="B47" s="57" t="s">
        <v>33</v>
      </c>
      <c r="C47" s="2"/>
      <c r="D47" s="2"/>
      <c r="E47" s="2"/>
    </row>
    <row r="48" spans="2:5" ht="16.5">
      <c r="B48" s="57"/>
      <c r="C48" s="2"/>
      <c r="D48" s="2"/>
      <c r="E48" s="2"/>
    </row>
    <row r="49" spans="2:5" ht="16.5">
      <c r="B49" s="57"/>
      <c r="C49" s="2"/>
      <c r="D49" s="2"/>
      <c r="E49" s="2"/>
    </row>
    <row r="50" spans="2:5" ht="16.5">
      <c r="B50" s="59"/>
      <c r="C50" s="2"/>
      <c r="D50" s="2"/>
      <c r="E50" s="2"/>
    </row>
    <row r="51" spans="2:5" ht="16.5">
      <c r="B51" s="88" t="s">
        <v>45</v>
      </c>
      <c r="C51" s="2"/>
      <c r="D51" s="2"/>
      <c r="E51" s="2"/>
    </row>
    <row r="52" spans="2:5" ht="16.5">
      <c r="B52" s="57" t="s">
        <v>46</v>
      </c>
      <c r="C52" s="2"/>
      <c r="D52" s="2"/>
      <c r="E52" s="2"/>
    </row>
    <row r="53" spans="2:5" ht="16.5">
      <c r="B53" s="57" t="s">
        <v>44</v>
      </c>
      <c r="C53" s="2"/>
      <c r="D53" s="2"/>
      <c r="E53" s="2"/>
    </row>
    <row r="54" spans="2:5" ht="15.75">
      <c r="B54" s="60"/>
      <c r="C54" s="2"/>
      <c r="D54" s="2"/>
      <c r="E54" s="2"/>
    </row>
    <row r="55" spans="2:5" ht="15">
      <c r="B55" s="38"/>
      <c r="C55" s="2"/>
      <c r="D55" s="2"/>
      <c r="E55" s="2"/>
    </row>
    <row r="56" spans="2:10" ht="20.25">
      <c r="B56" s="110" t="s">
        <v>11</v>
      </c>
      <c r="C56" s="110"/>
      <c r="D56" s="110"/>
      <c r="E56" s="110"/>
      <c r="F56" s="110"/>
      <c r="G56" s="110"/>
      <c r="H56" s="110"/>
      <c r="I56" s="110"/>
      <c r="J56" s="67"/>
    </row>
    <row r="57" spans="2:8" ht="20.25">
      <c r="B57" s="67"/>
      <c r="C57" s="67"/>
      <c r="D57" s="67"/>
      <c r="E57" s="67"/>
      <c r="F57" s="67"/>
      <c r="G57" s="67"/>
      <c r="H57" s="67"/>
    </row>
    <row r="58" spans="2:5" ht="15.75">
      <c r="B58" s="60"/>
      <c r="C58" s="2"/>
      <c r="D58" s="2"/>
      <c r="E58" s="2"/>
    </row>
    <row r="59" spans="2:8" ht="16.5">
      <c r="B59" s="38"/>
      <c r="C59" s="2"/>
      <c r="D59" s="2"/>
      <c r="E59" s="2"/>
      <c r="G59" s="57" t="s">
        <v>7</v>
      </c>
      <c r="H59" s="57"/>
    </row>
    <row r="60" spans="2:8" ht="16.5">
      <c r="B60" s="38"/>
      <c r="C60" s="2"/>
      <c r="D60" s="2"/>
      <c r="E60" s="2"/>
      <c r="G60" s="57" t="s">
        <v>43</v>
      </c>
      <c r="H60" s="57"/>
    </row>
    <row r="61" spans="2:8" ht="16.5">
      <c r="B61" s="38"/>
      <c r="C61" s="2"/>
      <c r="D61" s="2"/>
      <c r="E61" s="2"/>
      <c r="G61" s="57"/>
      <c r="H61" s="57"/>
    </row>
    <row r="62" spans="2:5" ht="15">
      <c r="B62" s="38"/>
      <c r="C62" s="2"/>
      <c r="D62" s="2"/>
      <c r="E62" s="2"/>
    </row>
    <row r="63" spans="2:5" ht="15">
      <c r="B63" s="38"/>
      <c r="C63" s="2"/>
      <c r="D63" s="2"/>
      <c r="E63" s="2"/>
    </row>
    <row r="64" spans="2:5" ht="15">
      <c r="B64" s="38"/>
      <c r="C64" s="2"/>
      <c r="D64" s="2"/>
      <c r="E64" s="2"/>
    </row>
    <row r="65" spans="2:5" ht="15.75">
      <c r="B65" s="3" t="s">
        <v>8</v>
      </c>
      <c r="C65" s="2"/>
      <c r="D65" s="2"/>
      <c r="E65" s="2"/>
    </row>
    <row r="66" spans="2:5" ht="12.75">
      <c r="B66" s="61" t="s">
        <v>2</v>
      </c>
      <c r="C66" s="2"/>
      <c r="D66" s="2"/>
      <c r="E66" s="2"/>
    </row>
    <row r="67" spans="2:5" ht="12.75">
      <c r="B67" s="61" t="s">
        <v>16</v>
      </c>
      <c r="C67" s="2"/>
      <c r="D67" s="2"/>
      <c r="E67" s="2"/>
    </row>
    <row r="68" spans="2:5" ht="12.75">
      <c r="B68" s="61" t="s">
        <v>13</v>
      </c>
      <c r="C68" s="2"/>
      <c r="D68" s="2"/>
      <c r="E68" s="2"/>
    </row>
    <row r="69" spans="2:5" ht="12.75">
      <c r="B69" s="89" t="s">
        <v>14</v>
      </c>
      <c r="C69" s="2"/>
      <c r="D69" s="2"/>
      <c r="E69" s="2"/>
    </row>
    <row r="70" spans="2:5" ht="12.75">
      <c r="B70" s="61" t="s">
        <v>15</v>
      </c>
      <c r="C70" s="2"/>
      <c r="D70" s="2"/>
      <c r="E70" s="2"/>
    </row>
    <row r="71" spans="2:5" ht="12.75">
      <c r="B71" s="61" t="s">
        <v>3</v>
      </c>
      <c r="C71" s="2"/>
      <c r="D71" s="2"/>
      <c r="E71" s="2"/>
    </row>
    <row r="72" spans="2:5" ht="15">
      <c r="B72" s="38"/>
      <c r="C72" s="2"/>
      <c r="D72" s="2"/>
      <c r="E72" s="2"/>
    </row>
    <row r="73" spans="2:8" ht="16.5">
      <c r="B73" s="12"/>
      <c r="C73" s="33"/>
      <c r="D73" s="33"/>
      <c r="E73" s="33"/>
      <c r="F73" s="47"/>
      <c r="G73" s="47"/>
      <c r="H73" s="47"/>
    </row>
    <row r="74" spans="1:8" ht="15.75">
      <c r="A74" s="10"/>
      <c r="B74" s="11"/>
      <c r="C74" s="13"/>
      <c r="D74" s="13"/>
      <c r="E74" s="13"/>
      <c r="F74" s="49"/>
      <c r="G74" s="49"/>
      <c r="H74" s="49"/>
    </row>
    <row r="75" spans="1:8" ht="15.75">
      <c r="A75" s="10"/>
      <c r="B75" s="11"/>
      <c r="C75" s="13"/>
      <c r="D75" s="13"/>
      <c r="E75" s="13"/>
      <c r="F75" s="49"/>
      <c r="G75" s="49"/>
      <c r="H75" s="49"/>
    </row>
    <row r="76" spans="1:8" ht="21.75" customHeight="1">
      <c r="A76" s="14"/>
      <c r="B76" s="15"/>
      <c r="C76" s="16"/>
      <c r="D76" s="16"/>
      <c r="E76" s="16"/>
      <c r="F76" s="50"/>
      <c r="G76" s="50"/>
      <c r="H76" s="50"/>
    </row>
    <row r="77" spans="1:8" ht="12.75">
      <c r="A77" s="1"/>
      <c r="B77" s="1"/>
      <c r="C77" s="17"/>
      <c r="D77" s="17"/>
      <c r="E77" s="17"/>
      <c r="F77" s="51"/>
      <c r="G77" s="51"/>
      <c r="H77" s="51"/>
    </row>
    <row r="78" spans="1:8" ht="15.75">
      <c r="A78" s="1"/>
      <c r="B78" s="18"/>
      <c r="C78" s="19"/>
      <c r="D78" s="19"/>
      <c r="E78" s="19"/>
      <c r="F78" s="52"/>
      <c r="G78" s="52"/>
      <c r="H78" s="52"/>
    </row>
    <row r="79" spans="1:8" ht="15.75">
      <c r="A79" s="1"/>
      <c r="B79" s="1"/>
      <c r="C79" s="20"/>
      <c r="D79" s="20"/>
      <c r="E79" s="20"/>
      <c r="F79" s="53"/>
      <c r="G79" s="53"/>
      <c r="H79" s="53"/>
    </row>
    <row r="80" spans="1:8" ht="15.75">
      <c r="A80" s="1"/>
      <c r="B80" s="21"/>
      <c r="C80" s="22"/>
      <c r="D80" s="22"/>
      <c r="E80" s="22"/>
      <c r="F80" s="54"/>
      <c r="G80" s="54"/>
      <c r="H80" s="54"/>
    </row>
    <row r="81" spans="1:8" ht="15.75">
      <c r="A81" s="1"/>
      <c r="B81" s="23"/>
      <c r="C81" s="20"/>
      <c r="D81" s="20"/>
      <c r="E81" s="20"/>
      <c r="F81" s="53"/>
      <c r="G81" s="53"/>
      <c r="H81" s="53"/>
    </row>
    <row r="82" spans="1:8" ht="12.75">
      <c r="A82" s="1"/>
      <c r="B82" s="1"/>
      <c r="C82" s="17"/>
      <c r="D82" s="17"/>
      <c r="E82" s="17"/>
      <c r="F82" s="51"/>
      <c r="G82" s="51"/>
      <c r="H82" s="51"/>
    </row>
    <row r="83" spans="1:8" ht="15.75">
      <c r="A83" s="1"/>
      <c r="B83" s="24"/>
      <c r="C83" s="25"/>
      <c r="D83" s="25"/>
      <c r="E83" s="25"/>
      <c r="F83" s="55"/>
      <c r="G83" s="55"/>
      <c r="H83" s="55"/>
    </row>
    <row r="84" spans="1:8" ht="15">
      <c r="A84" s="1"/>
      <c r="B84" s="26"/>
      <c r="C84" s="17"/>
      <c r="D84" s="17"/>
      <c r="E84" s="17"/>
      <c r="F84" s="51"/>
      <c r="G84" s="51"/>
      <c r="H84" s="51"/>
    </row>
    <row r="85" spans="1:8" ht="15.75">
      <c r="A85" s="1"/>
      <c r="B85" s="27"/>
      <c r="C85" s="17"/>
      <c r="D85" s="17"/>
      <c r="E85" s="17"/>
      <c r="F85" s="51"/>
      <c r="G85" s="51"/>
      <c r="H85" s="51"/>
    </row>
    <row r="86" spans="1:8" ht="15.75">
      <c r="A86" s="1"/>
      <c r="B86" s="27"/>
      <c r="C86" s="20"/>
      <c r="D86" s="20"/>
      <c r="E86" s="20"/>
      <c r="F86" s="53"/>
      <c r="G86" s="53"/>
      <c r="H86" s="53"/>
    </row>
    <row r="87" spans="1:8" ht="15.75">
      <c r="A87" s="1"/>
      <c r="B87" s="28"/>
      <c r="C87" s="29"/>
      <c r="D87" s="29"/>
      <c r="E87" s="29"/>
      <c r="F87" s="56"/>
      <c r="G87" s="56"/>
      <c r="H87" s="56"/>
    </row>
    <row r="88" spans="3:8" ht="12.75">
      <c r="C88" s="6"/>
      <c r="D88" s="6"/>
      <c r="E88" s="6"/>
      <c r="F88" s="48"/>
      <c r="G88" s="48"/>
      <c r="H88" s="48"/>
    </row>
    <row r="89" spans="3:8" ht="12.75">
      <c r="C89" s="6"/>
      <c r="D89" s="6"/>
      <c r="E89" s="6"/>
      <c r="F89" s="48"/>
      <c r="G89" s="48"/>
      <c r="H89" s="48"/>
    </row>
    <row r="90" spans="3:8" ht="12.75">
      <c r="C90" s="6"/>
      <c r="D90" s="6"/>
      <c r="E90" s="6"/>
      <c r="F90" s="48"/>
      <c r="G90" s="48"/>
      <c r="H90" s="48"/>
    </row>
    <row r="91" spans="3:8" ht="12.75">
      <c r="C91" s="6"/>
      <c r="D91" s="6"/>
      <c r="E91" s="6"/>
      <c r="F91" s="48"/>
      <c r="G91" s="48"/>
      <c r="H91" s="48"/>
    </row>
    <row r="92" spans="3:8" ht="12.75">
      <c r="C92" s="6"/>
      <c r="D92" s="6"/>
      <c r="E92" s="6"/>
      <c r="F92" s="48"/>
      <c r="G92" s="48"/>
      <c r="H92" s="48"/>
    </row>
    <row r="93" spans="3:8" ht="12.75">
      <c r="C93" s="6"/>
      <c r="D93" s="6"/>
      <c r="E93" s="6"/>
      <c r="F93" s="48"/>
      <c r="G93" s="48"/>
      <c r="H93" s="48"/>
    </row>
    <row r="94" spans="3:8" ht="12.75">
      <c r="C94" s="6"/>
      <c r="D94" s="6"/>
      <c r="E94" s="6"/>
      <c r="F94" s="48"/>
      <c r="G94" s="48"/>
      <c r="H94" s="48"/>
    </row>
    <row r="95" spans="3:8" ht="12.75">
      <c r="C95" s="6"/>
      <c r="D95" s="6"/>
      <c r="E95" s="6"/>
      <c r="F95" s="48"/>
      <c r="G95" s="48"/>
      <c r="H95" s="48"/>
    </row>
    <row r="96" spans="3:8" ht="12.75">
      <c r="C96" s="6"/>
      <c r="D96" s="6"/>
      <c r="E96" s="6"/>
      <c r="F96" s="48"/>
      <c r="G96" s="48"/>
      <c r="H96" s="48"/>
    </row>
    <row r="97" spans="3:8" ht="12.75">
      <c r="C97" s="6"/>
      <c r="D97" s="6"/>
      <c r="E97" s="6"/>
      <c r="F97" s="48"/>
      <c r="G97" s="48"/>
      <c r="H97" s="48"/>
    </row>
    <row r="98" spans="3:8" ht="12.75">
      <c r="C98" s="6"/>
      <c r="D98" s="6"/>
      <c r="E98" s="6"/>
      <c r="F98" s="48"/>
      <c r="G98" s="48"/>
      <c r="H98" s="48"/>
    </row>
    <row r="99" spans="3:8" ht="12.75">
      <c r="C99" s="6"/>
      <c r="D99" s="6"/>
      <c r="E99" s="6"/>
      <c r="F99" s="48"/>
      <c r="G99" s="48"/>
      <c r="H99" s="48"/>
    </row>
    <row r="100" spans="3:8" ht="12.75">
      <c r="C100" s="6"/>
      <c r="D100" s="6"/>
      <c r="E100" s="6"/>
      <c r="F100" s="48"/>
      <c r="G100" s="48"/>
      <c r="H100" s="48"/>
    </row>
    <row r="101" spans="3:8" ht="12.75">
      <c r="C101" s="6"/>
      <c r="D101" s="6"/>
      <c r="E101" s="6"/>
      <c r="F101" s="48"/>
      <c r="G101" s="48"/>
      <c r="H101" s="48"/>
    </row>
    <row r="102" spans="3:8" ht="12.75">
      <c r="C102" s="6"/>
      <c r="D102" s="6"/>
      <c r="E102" s="6"/>
      <c r="F102" s="48"/>
      <c r="G102" s="48"/>
      <c r="H102" s="48"/>
    </row>
    <row r="103" spans="3:8" ht="12.75">
      <c r="C103" s="6"/>
      <c r="D103" s="6"/>
      <c r="E103" s="6"/>
      <c r="F103" s="48"/>
      <c r="G103" s="48"/>
      <c r="H103" s="48"/>
    </row>
    <row r="104" spans="3:8" ht="12.75">
      <c r="C104" s="6"/>
      <c r="D104" s="6"/>
      <c r="E104" s="6"/>
      <c r="F104" s="48"/>
      <c r="G104" s="48"/>
      <c r="H104" s="48"/>
    </row>
    <row r="105" spans="3:8" ht="12.75">
      <c r="C105" s="6"/>
      <c r="D105" s="6"/>
      <c r="E105" s="6"/>
      <c r="F105" s="48"/>
      <c r="G105" s="48"/>
      <c r="H105" s="48"/>
    </row>
    <row r="106" spans="3:8" ht="12.75">
      <c r="C106" s="6"/>
      <c r="D106" s="6"/>
      <c r="E106" s="6"/>
      <c r="F106" s="48"/>
      <c r="G106" s="48"/>
      <c r="H106" s="48"/>
    </row>
    <row r="107" spans="3:8" ht="12.75">
      <c r="C107" s="6"/>
      <c r="D107" s="6"/>
      <c r="E107" s="6"/>
      <c r="F107" s="48"/>
      <c r="G107" s="48"/>
      <c r="H107" s="48"/>
    </row>
    <row r="108" spans="3:8" ht="12.75">
      <c r="C108" s="6"/>
      <c r="D108" s="6"/>
      <c r="E108" s="6"/>
      <c r="F108" s="48"/>
      <c r="G108" s="48"/>
      <c r="H108" s="48"/>
    </row>
    <row r="109" spans="3:8" ht="12.75">
      <c r="C109" s="6"/>
      <c r="D109" s="6"/>
      <c r="E109" s="6"/>
      <c r="F109" s="48"/>
      <c r="G109" s="48"/>
      <c r="H109" s="48"/>
    </row>
    <row r="110" spans="3:8" ht="12.75">
      <c r="C110" s="6"/>
      <c r="D110" s="6"/>
      <c r="E110" s="6"/>
      <c r="F110" s="48"/>
      <c r="G110" s="48"/>
      <c r="H110" s="48"/>
    </row>
    <row r="111" spans="3:8" ht="12.75">
      <c r="C111" s="6"/>
      <c r="D111" s="6"/>
      <c r="E111" s="6"/>
      <c r="F111" s="48"/>
      <c r="G111" s="48"/>
      <c r="H111" s="48"/>
    </row>
    <row r="112" spans="3:8" ht="12.75">
      <c r="C112" s="6"/>
      <c r="D112" s="6"/>
      <c r="E112" s="6"/>
      <c r="F112" s="48"/>
      <c r="G112" s="48"/>
      <c r="H112" s="48"/>
    </row>
    <row r="113" spans="3:8" ht="12.75">
      <c r="C113" s="6"/>
      <c r="D113" s="6"/>
      <c r="E113" s="6"/>
      <c r="F113" s="48"/>
      <c r="G113" s="48"/>
      <c r="H113" s="48"/>
    </row>
    <row r="114" spans="3:8" ht="12.75">
      <c r="C114" s="6"/>
      <c r="D114" s="6"/>
      <c r="E114" s="6"/>
      <c r="F114" s="48"/>
      <c r="G114" s="48"/>
      <c r="H114" s="48"/>
    </row>
    <row r="115" spans="3:8" ht="12.75">
      <c r="C115" s="6"/>
      <c r="D115" s="6"/>
      <c r="E115" s="6"/>
      <c r="F115" s="48"/>
      <c r="G115" s="48"/>
      <c r="H115" s="48"/>
    </row>
    <row r="116" spans="3:8" ht="12.75">
      <c r="C116" s="6"/>
      <c r="D116" s="6"/>
      <c r="E116" s="6"/>
      <c r="F116" s="48"/>
      <c r="G116" s="48"/>
      <c r="H116" s="48"/>
    </row>
    <row r="117" spans="3:8" ht="12.75">
      <c r="C117" s="6"/>
      <c r="D117" s="6"/>
      <c r="E117" s="6"/>
      <c r="F117" s="48"/>
      <c r="G117" s="48"/>
      <c r="H117" s="48"/>
    </row>
    <row r="118" spans="3:8" ht="12.75">
      <c r="C118" s="6"/>
      <c r="D118" s="6"/>
      <c r="E118" s="6"/>
      <c r="F118" s="48"/>
      <c r="G118" s="48"/>
      <c r="H118" s="48"/>
    </row>
    <row r="119" spans="3:8" ht="12.75">
      <c r="C119" s="6"/>
      <c r="D119" s="6"/>
      <c r="E119" s="6"/>
      <c r="F119" s="48"/>
      <c r="G119" s="48"/>
      <c r="H119" s="48"/>
    </row>
    <row r="120" spans="3:8" ht="12.75">
      <c r="C120" s="6"/>
      <c r="D120" s="6"/>
      <c r="E120" s="6"/>
      <c r="F120" s="48"/>
      <c r="G120" s="48"/>
      <c r="H120" s="48"/>
    </row>
    <row r="121" spans="3:8" ht="12.75">
      <c r="C121" s="6"/>
      <c r="D121" s="6"/>
      <c r="E121" s="6"/>
      <c r="F121" s="48"/>
      <c r="G121" s="48"/>
      <c r="H121" s="48"/>
    </row>
    <row r="122" spans="3:8" ht="12.75">
      <c r="C122" s="6"/>
      <c r="D122" s="6"/>
      <c r="E122" s="6"/>
      <c r="F122" s="48"/>
      <c r="G122" s="48"/>
      <c r="H122" s="48"/>
    </row>
    <row r="123" spans="3:8" ht="12.75">
      <c r="C123" s="6"/>
      <c r="D123" s="6"/>
      <c r="E123" s="6"/>
      <c r="F123" s="48"/>
      <c r="G123" s="48"/>
      <c r="H123" s="48"/>
    </row>
    <row r="124" spans="3:8" ht="12.75">
      <c r="C124" s="6"/>
      <c r="D124" s="6"/>
      <c r="E124" s="6"/>
      <c r="F124" s="48"/>
      <c r="G124" s="48"/>
      <c r="H124" s="48"/>
    </row>
    <row r="125" spans="3:8" ht="12.75">
      <c r="C125" s="6"/>
      <c r="D125" s="6"/>
      <c r="E125" s="6"/>
      <c r="F125" s="48"/>
      <c r="G125" s="48"/>
      <c r="H125" s="48"/>
    </row>
    <row r="126" spans="3:8" ht="12.75">
      <c r="C126" s="6"/>
      <c r="D126" s="6"/>
      <c r="E126" s="6"/>
      <c r="F126" s="48"/>
      <c r="G126" s="48"/>
      <c r="H126" s="48"/>
    </row>
    <row r="127" spans="3:8" ht="12.75">
      <c r="C127" s="6"/>
      <c r="D127" s="6"/>
      <c r="E127" s="6"/>
      <c r="F127" s="48"/>
      <c r="G127" s="48"/>
      <c r="H127" s="48"/>
    </row>
    <row r="128" spans="3:8" ht="12.75">
      <c r="C128" s="6"/>
      <c r="D128" s="6"/>
      <c r="E128" s="6"/>
      <c r="F128" s="48"/>
      <c r="G128" s="48"/>
      <c r="H128" s="48"/>
    </row>
    <row r="129" spans="3:8" ht="12.75">
      <c r="C129" s="6"/>
      <c r="D129" s="6"/>
      <c r="E129" s="6"/>
      <c r="F129" s="48"/>
      <c r="G129" s="48"/>
      <c r="H129" s="48"/>
    </row>
    <row r="130" spans="3:8" ht="12.75">
      <c r="C130" s="6"/>
      <c r="D130" s="6"/>
      <c r="E130" s="6"/>
      <c r="F130" s="48"/>
      <c r="G130" s="48"/>
      <c r="H130" s="48"/>
    </row>
    <row r="131" spans="3:8" ht="12.75">
      <c r="C131" s="6"/>
      <c r="D131" s="6"/>
      <c r="E131" s="6"/>
      <c r="F131" s="48"/>
      <c r="G131" s="48"/>
      <c r="H131" s="48"/>
    </row>
    <row r="132" spans="3:8" ht="12.75">
      <c r="C132" s="6"/>
      <c r="D132" s="6"/>
      <c r="E132" s="6"/>
      <c r="F132" s="48"/>
      <c r="G132" s="48"/>
      <c r="H132" s="48"/>
    </row>
    <row r="133" spans="3:8" ht="12.75">
      <c r="C133" s="6"/>
      <c r="D133" s="6"/>
      <c r="E133" s="6"/>
      <c r="F133" s="48"/>
      <c r="G133" s="48"/>
      <c r="H133" s="48"/>
    </row>
    <row r="134" spans="3:8" ht="12.75">
      <c r="C134" s="6"/>
      <c r="D134" s="6"/>
      <c r="E134" s="6"/>
      <c r="F134" s="48"/>
      <c r="G134" s="48"/>
      <c r="H134" s="48"/>
    </row>
    <row r="135" spans="3:8" ht="12.75">
      <c r="C135" s="6"/>
      <c r="D135" s="6"/>
      <c r="E135" s="6"/>
      <c r="F135" s="48"/>
      <c r="G135" s="48"/>
      <c r="H135" s="48"/>
    </row>
    <row r="136" spans="3:8" ht="12.75">
      <c r="C136" s="6"/>
      <c r="D136" s="6"/>
      <c r="E136" s="6"/>
      <c r="F136" s="48"/>
      <c r="G136" s="48"/>
      <c r="H136" s="48"/>
    </row>
    <row r="137" spans="3:8" ht="12.75">
      <c r="C137" s="6"/>
      <c r="D137" s="6"/>
      <c r="E137" s="6"/>
      <c r="F137" s="48"/>
      <c r="G137" s="48"/>
      <c r="H137" s="48"/>
    </row>
    <row r="138" spans="3:8" ht="12.75">
      <c r="C138" s="6"/>
      <c r="D138" s="6"/>
      <c r="E138" s="6"/>
      <c r="F138" s="48"/>
      <c r="G138" s="48"/>
      <c r="H138" s="48"/>
    </row>
    <row r="139" spans="3:8" ht="12.75">
      <c r="C139" s="6"/>
      <c r="D139" s="6"/>
      <c r="E139" s="6"/>
      <c r="F139" s="48"/>
      <c r="G139" s="48"/>
      <c r="H139" s="48"/>
    </row>
  </sheetData>
  <sheetProtection/>
  <mergeCells count="10">
    <mergeCell ref="B45:I45"/>
    <mergeCell ref="B56:I56"/>
    <mergeCell ref="B2:I2"/>
    <mergeCell ref="B41:I41"/>
    <mergeCell ref="B4:I4"/>
    <mergeCell ref="B5:I5"/>
    <mergeCell ref="B7:I7"/>
    <mergeCell ref="B9:I9"/>
    <mergeCell ref="B39:I39"/>
    <mergeCell ref="B11:I11"/>
  </mergeCells>
  <printOptions/>
  <pageMargins left="0.8267716535433072" right="0.31496062992125984" top="0.4330708661417323" bottom="0.5511811023622047" header="0.3937007874015748" footer="0.2755905511811024"/>
  <pageSetup firstPageNumber="1" useFirstPageNumber="1" horizontalDpi="600" verticalDpi="600" orientation="landscape" paperSize="9" scale="75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2017-07-28T11:22:18Z</cp:lastPrinted>
  <dcterms:created xsi:type="dcterms:W3CDTF">2007-06-05T16:14:15Z</dcterms:created>
  <dcterms:modified xsi:type="dcterms:W3CDTF">2017-07-28T11:27:55Z</dcterms:modified>
  <cp:category/>
  <cp:version/>
  <cp:contentType/>
  <cp:contentStatus/>
</cp:coreProperties>
</file>